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VT\VT 2021\151\1 výzva\"/>
    </mc:Choice>
  </mc:AlternateContent>
  <xr:revisionPtr revIDLastSave="0" documentId="13_ncr:1_{E55672F3-918E-41BD-AA26-BFFB9562B09D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technika'!$A$6:$V$11</definedName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S9" i="1"/>
  <c r="T9" i="1"/>
  <c r="S10" i="1"/>
  <c r="T10" i="1"/>
  <c r="S11" i="1"/>
  <c r="T11" i="1"/>
  <c r="P7" i="1"/>
  <c r="P8" i="1"/>
  <c r="P9" i="1"/>
  <c r="P10" i="1"/>
  <c r="P11" i="1"/>
  <c r="Q14" i="1" l="1"/>
  <c r="R14" i="1" l="1"/>
</calcChain>
</file>

<file path=xl/sharedStrings.xml><?xml version="1.0" encoding="utf-8"?>
<sst xmlns="http://schemas.openxmlformats.org/spreadsheetml/2006/main" count="65" uniqueCount="53">
  <si>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</si>
  <si>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</si>
  <si>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</si>
  <si>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</si>
  <si>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</si>
  <si>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</si>
  <si>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</si>
  <si>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</si>
  <si>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</si>
  <si>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</si>
  <si>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</si>
  <si>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</si>
  <si>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</si>
  <si>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</si>
  <si>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</si>
  <si>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</si>
  <si>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</si>
  <si>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</si>
  <si>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</si>
  <si>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</si>
  <si>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</si>
  <si>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</si>
  <si>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</si>
  <si>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</si>
  <si>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</si>
  <si>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</si>
  <si>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</si>
  <si>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</si>
  <si>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</si>
  <si>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</si>
  <si>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Společná faktura</t>
  </si>
  <si>
    <t>ANO</t>
  </si>
  <si>
    <t>FW03010376_DVOJKOMP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</si>
  <si>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</si>
  <si>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Michaela Vacková,
Tel.: 37763 8103</t>
  </si>
  <si>
    <t>Univerzitní 22, 
301 00 Plzeň,
Fakulta strojní - Katedra energetických strojů a zařízení,
místnost UK 709</t>
  </si>
  <si>
    <t>Notebook 14" včetně dokovací stanice</t>
  </si>
  <si>
    <t>Monitor 23,8"</t>
  </si>
  <si>
    <t>Úhlopříčka 23,8", typ obrazovky IPS, podsvícení LED.
Rozlišení min. 1920x1080.
Poměr stran 16:9.
Rozteč bodu min. 0, 2745 mm
Obnovovací frekvence min. 75Hz.
Povrch displeje: Non-Glare.
Jas min. 250 cd/m2.
Kontrast 1000:1.
Odezva max. 5 ms (GTG).
Pozorovací úhly 178° horizontálně i vertikálně.
Počet barev min. 16,7 Miliónů.
Reproduktory 2W x 2.
Konektory min.: 1x DisplayPort 1.2, 1x HDMI (v1.4), Earphone jack, 1x VGA, PC Audio Input.</t>
  </si>
  <si>
    <t>Notebook 15,6"</t>
  </si>
  <si>
    <t>PC včetně klávesnice a myši</t>
  </si>
  <si>
    <t xml:space="preserve">Záruka na zboží min. 36 měsíců, servis NBD onsite. </t>
  </si>
  <si>
    <t xml:space="preserve">Záruka na zboží min. 60 měsíců, servis NBD onsite. </t>
  </si>
  <si>
    <r>
      <t>Display o velikosti 15,6" IPS, rozlišení min. Full HD (1920x1080) s antireflexní úpravou, min. 400 nity a 100% sRGB.
Osazení procesorem s vlastnostmi: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>- architektura x86_64;
- výkon procesoru v passmark CPU minimálně v hodnotě 10 000 bodů;
- minimálně 4 fyzická jádra;
- podpora pamětí typu DDR4.
Paměť min. 8GB DDR4, možnost rozšíření až na 64 GB prostým přidáním dalšího paměťového modulu, dva sloty.
Pevný disk: min. 256 GB disk PCIe NVMe TLC SSD.
Grafická karta: min. 4 GB vyhrazené paměti GDDR6, výkon v Passmark GPU minimálně 3600 bodů.
Síťová rozhraní Ethernet součástí, případně přes dokovací stanici, WiFi, Bluetooth.
Polohovací zařízení: TouchPad.
Podsvícená klávesnice, numerická klávesnice.
Web kamera min. 720p kamera HD IR.
Čtečka otisků prstů.
USB:
    1x SuperSpeed USB Type-A s přenosovou rychlostí signálu min. 5 Gb/s (nabíjecí)
    1x SuperSpeed USB Type-A s přenosovou rychlostí signálu min. 5 Gb/s
    2x Thunderbolt 4 s rozhraním USB 4 Type-C s přenosovou rychlostí signálu min. 40 Gb/s (USB Power Delivery, DisplayPort 1.4, HP Sleep and Charge).
Další konektory min.: 1x kombinovaný konektor pro sluchátka/mikrofon, 1x napájecí konektor, 1x HDMI 2.0b, 1x čtečka čipových karet, 1xčtečka SIM karet.</t>
    </r>
  </si>
  <si>
    <t>Procesor: Výkon v Passmark CPU více než 17 100 bodů, počet fyzických jader procesoru minimálně 8, počet vláken procesoru minimálně 16.
Operační paměť typu DDR4: minimálně 2x16 GB a 2 volné sloty.
Disk: typ úložiště HDD + SSD.
Kapacita HDD: minimálně 2 TB 5400 rpm.
Kapacita SSD: minimálně 512 GB .
Minimálně 4x slot na RAM. 
Síťová karta 1 Gb/s Ethernet
Operační systém Windows 64-bit (Windows 10 nebo vyšší) - OS Windows požadujeme z důvodu kompatibility s interními aplikacemi ZČU (Stag, Magion,...).
Existence ovladačů použitého HW ve Windows 10 a vyšší verze Windows.
Skříň nesmí být plombovaná a musí umožňovat beznástrojové otevření.
Záruka min. 36 měsíců NBD onsite. 
Včetně klávesnice a myši.</t>
  </si>
  <si>
    <t>Procesor: Výkon v Passmark CPU více než 22 800 bodů, počet fyzických jader procesoru minimálně 10, počet vláken procesoru minimálně 20.
Operační paměť typu DDR4: minimálně 2x32 GB a 2 volné sloty.
Grafická karta: výkon v Passmark GPU minimálne 15 500 bodů, počet CUDA jader minimálně 2304, paměť min. 8GB GDDR6, 3x Displayport, virtuallink.
Disk: typ úložiště HDD + SSD.
Kapacita HDD: minimálně 2 TB 7200 rpm.
Kapacita SSD: minimálně 1 TB m.2.
Minimálně 4x slot na RAM.
Síťová karta 1 Gb/s Ethernet.
Operační systém Windows 64-bit (Windows 10 nebo vyšší) - OS Windows požadujeme z důvodu kompatibility s interními aplikacemi ZČU (Stag, Magion,...).
Existence ovladačů použitého HW ve Windows 10 a vyšší verze Windows.
Skříň nesmí být plombovaná a musí umožňovat beznástrojové otevření.
Záruka min. 60 měsíců NBD onsite. 
Včetně klávesnice a myši.</t>
  </si>
  <si>
    <t>1ks z: FW03010376_DVOJKOMP
1ks z: SGS-2019-021 - Dr. Synáč</t>
  </si>
  <si>
    <t xml:space="preserve"> SGS-2019-021 - Dr. Synáč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</si>
  <si>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</si>
  <si>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</si>
  <si>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151 - 2021 </t>
  </si>
  <si>
    <r>
      <rPr>
        <sz val="11"/>
        <rFont val="Calibri"/>
        <family val="2"/>
        <charset val="238"/>
        <scheme val="minor"/>
      </rPr>
      <t>Výkon procesoru v Passmark CPU více než 10 600 bodů, minimálně 4 jádra.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Operační paměť minimálně 16 GB  typu LPDDR4X.
SSD s min. kapacitou 1TB, typ PCIe NVMe.
Grafická karta integrovaná v CPU s min. výkonem 2 800 bodů na stránce https://www.videocardbenchmark.net/gpu_list.php.
Displej s úhlopříčkou 14", rozlišení min. 1920x1080 bodů, dotykový.
Wifi 6 + BT 5.0 nebo vyšší.
Portová výbava min.: 1x HDMI, 2x USB 3.2 Gen 1 typu A, 1x USB 3.2 Gen 2 typu C (plná podpora dokování včetně nabíjení notebooku).
Klávesnice CZ s podsvícením.
Udávaná výdrž na baterii min. 15 hodin s kapacitou min. 55 Wh.
Hmotnost max. 1,1 kg.
Operační systém Windows 10 pro a vyšší - OS Windows požadujeme z důvodu kompatibility s interními aplikacemi ZČU (Stag, Magion,...).
Záruka min. 2 roky.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Dokovací stanice:</t>
    </r>
    <r>
      <rPr>
        <sz val="11"/>
        <rFont val="Calibri"/>
        <family val="2"/>
        <charset val="238"/>
        <scheme val="minor"/>
      </rPr>
      <t xml:space="preserve"> minimálně s 3x portem USB 3.0, digitální grafický výstup HDMI nebo DP, síťový konektor (RJ-45),
konektor VGA s rozlišením min. full HD min. 1920x1080 60Hz.
Dokovací stanice musí mít funkci napájení notebooku a být připojitelná k dodávanému notebooku a ten napájet. Kabel na propojení notebooku a dokovací stanice.</t>
    </r>
  </si>
  <si>
    <t>Nejzazší termín pro fakturaci zakázky je 31.12.2021.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</si>
</sst>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left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4" fillId="6" borderId="16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2" fillId="6" borderId="2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G1" zoomScale="53" zoomScaleNormal="53" workbookViewId="0">
      <selection activeCell="G7" sqref="G7:H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48.5703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7.7109375" style="5" customWidth="1"/>
    <col min="12" max="12" width="34.710937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5" style="56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02" t="s">
        <v>50</v>
      </c>
      <c r="C1" s="103"/>
      <c r="D1" s="103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7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4" t="s">
        <v>2</v>
      </c>
      <c r="H5" s="105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14</v>
      </c>
      <c r="D6" s="37" t="s">
        <v>4</v>
      </c>
      <c r="E6" s="37" t="s">
        <v>15</v>
      </c>
      <c r="F6" s="37" t="s">
        <v>16</v>
      </c>
      <c r="G6" s="42" t="s">
        <v>25</v>
      </c>
      <c r="H6" s="43" t="s">
        <v>48</v>
      </c>
      <c r="I6" s="38" t="s">
        <v>17</v>
      </c>
      <c r="J6" s="37" t="s">
        <v>18</v>
      </c>
      <c r="K6" s="37" t="s">
        <v>33</v>
      </c>
      <c r="L6" s="39" t="s">
        <v>19</v>
      </c>
      <c r="M6" s="40" t="s">
        <v>20</v>
      </c>
      <c r="N6" s="39" t="s">
        <v>21</v>
      </c>
      <c r="O6" s="39" t="s">
        <v>26</v>
      </c>
      <c r="P6" s="39" t="s">
        <v>22</v>
      </c>
      <c r="Q6" s="37" t="s">
        <v>5</v>
      </c>
      <c r="R6" s="41" t="s">
        <v>6</v>
      </c>
      <c r="S6" s="84" t="s">
        <v>7</v>
      </c>
      <c r="T6" s="84" t="s">
        <v>8</v>
      </c>
      <c r="U6" s="39" t="s">
        <v>23</v>
      </c>
      <c r="V6" s="39" t="s">
        <v>24</v>
      </c>
    </row>
    <row r="7" spans="1:22" ht="303.75" customHeight="1" thickTop="1" thickBot="1" x14ac:dyDescent="0.3">
      <c r="A7" s="20"/>
      <c r="B7" s="45">
        <v>1</v>
      </c>
      <c r="C7" s="64" t="s">
        <v>36</v>
      </c>
      <c r="D7" s="65">
        <v>1</v>
      </c>
      <c r="E7" s="66" t="s">
        <v>29</v>
      </c>
      <c r="F7" s="82" t="s">
        <v>51</v>
      </c>
      <c r="G7" s="114"/>
      <c r="H7" s="114"/>
      <c r="I7" s="93" t="s">
        <v>30</v>
      </c>
      <c r="J7" s="85" t="s">
        <v>31</v>
      </c>
      <c r="K7" s="81" t="s">
        <v>47</v>
      </c>
      <c r="L7" s="90"/>
      <c r="M7" s="98" t="s">
        <v>34</v>
      </c>
      <c r="N7" s="98" t="s">
        <v>35</v>
      </c>
      <c r="O7" s="99" t="s">
        <v>52</v>
      </c>
      <c r="P7" s="67">
        <f>D7*Q7</f>
        <v>31500</v>
      </c>
      <c r="Q7" s="68">
        <v>31500</v>
      </c>
      <c r="R7" s="117"/>
      <c r="S7" s="69">
        <f>D7*R7</f>
        <v>0</v>
      </c>
      <c r="T7" s="70" t="str">
        <f t="shared" ref="T7:T11" si="0">IF(ISNUMBER(R7), IF(R7&gt;Q7,"NEVYHOVUJE","VYHOVUJE")," ")</f>
        <v xml:space="preserve"> </v>
      </c>
      <c r="U7" s="87"/>
      <c r="V7" s="66" t="s">
        <v>11</v>
      </c>
    </row>
    <row r="8" spans="1:22" ht="240.75" customHeight="1" thickTop="1" thickBot="1" x14ac:dyDescent="0.3">
      <c r="A8" s="20"/>
      <c r="B8" s="45">
        <v>2</v>
      </c>
      <c r="C8" s="46" t="s">
        <v>37</v>
      </c>
      <c r="D8" s="47">
        <v>5</v>
      </c>
      <c r="E8" s="48" t="s">
        <v>29</v>
      </c>
      <c r="F8" s="86" t="s">
        <v>38</v>
      </c>
      <c r="G8" s="115"/>
      <c r="H8" s="114"/>
      <c r="I8" s="94"/>
      <c r="J8" s="48" t="s">
        <v>27</v>
      </c>
      <c r="K8" s="71"/>
      <c r="L8" s="91"/>
      <c r="M8" s="96"/>
      <c r="N8" s="96"/>
      <c r="O8" s="100"/>
      <c r="P8" s="49">
        <f>D8*Q8</f>
        <v>15000</v>
      </c>
      <c r="Q8" s="50">
        <v>3000</v>
      </c>
      <c r="R8" s="118"/>
      <c r="S8" s="51">
        <f>D8*R8</f>
        <v>0</v>
      </c>
      <c r="T8" s="52" t="str">
        <f t="shared" si="0"/>
        <v xml:space="preserve"> </v>
      </c>
      <c r="U8" s="88"/>
      <c r="V8" s="48" t="s">
        <v>13</v>
      </c>
    </row>
    <row r="9" spans="1:22" ht="366.75" customHeight="1" thickTop="1" thickBot="1" x14ac:dyDescent="0.3">
      <c r="A9" s="20"/>
      <c r="B9" s="45">
        <v>3</v>
      </c>
      <c r="C9" s="46" t="s">
        <v>39</v>
      </c>
      <c r="D9" s="47">
        <v>1</v>
      </c>
      <c r="E9" s="48" t="s">
        <v>29</v>
      </c>
      <c r="F9" s="73" t="s">
        <v>43</v>
      </c>
      <c r="G9" s="115"/>
      <c r="H9" s="114"/>
      <c r="I9" s="94"/>
      <c r="J9" s="72" t="s">
        <v>31</v>
      </c>
      <c r="K9" s="71" t="s">
        <v>32</v>
      </c>
      <c r="L9" s="92"/>
      <c r="M9" s="96"/>
      <c r="N9" s="96"/>
      <c r="O9" s="100"/>
      <c r="P9" s="49">
        <f>D9*Q9</f>
        <v>29500</v>
      </c>
      <c r="Q9" s="50">
        <v>29500</v>
      </c>
      <c r="R9" s="118"/>
      <c r="S9" s="51">
        <f>D9*R9</f>
        <v>0</v>
      </c>
      <c r="T9" s="52" t="str">
        <f t="shared" si="0"/>
        <v xml:space="preserve"> </v>
      </c>
      <c r="U9" s="88"/>
      <c r="V9" s="48" t="s">
        <v>11</v>
      </c>
    </row>
    <row r="10" spans="1:22" ht="273.75" customHeight="1" thickTop="1" thickBot="1" x14ac:dyDescent="0.3">
      <c r="A10" s="20"/>
      <c r="B10" s="45">
        <v>4</v>
      </c>
      <c r="C10" s="46" t="s">
        <v>40</v>
      </c>
      <c r="D10" s="47">
        <v>1</v>
      </c>
      <c r="E10" s="48" t="s">
        <v>29</v>
      </c>
      <c r="F10" s="76" t="s">
        <v>44</v>
      </c>
      <c r="G10" s="115"/>
      <c r="H10" s="114"/>
      <c r="I10" s="94"/>
      <c r="J10" s="72" t="s">
        <v>31</v>
      </c>
      <c r="K10" s="79" t="s">
        <v>47</v>
      </c>
      <c r="L10" s="74" t="s">
        <v>41</v>
      </c>
      <c r="M10" s="96"/>
      <c r="N10" s="96"/>
      <c r="O10" s="100"/>
      <c r="P10" s="49">
        <f>D10*Q10</f>
        <v>26000</v>
      </c>
      <c r="Q10" s="50">
        <v>26000</v>
      </c>
      <c r="R10" s="118"/>
      <c r="S10" s="51">
        <f>D10*R10</f>
        <v>0</v>
      </c>
      <c r="T10" s="52" t="str">
        <f t="shared" si="0"/>
        <v xml:space="preserve"> </v>
      </c>
      <c r="U10" s="88"/>
      <c r="V10" s="48" t="s">
        <v>12</v>
      </c>
    </row>
    <row r="11" spans="1:22" ht="271.5" customHeight="1" thickTop="1" thickBot="1" x14ac:dyDescent="0.3">
      <c r="A11" s="20"/>
      <c r="B11" s="59">
        <v>5</v>
      </c>
      <c r="C11" s="60" t="s">
        <v>40</v>
      </c>
      <c r="D11" s="61">
        <v>2</v>
      </c>
      <c r="E11" s="62" t="s">
        <v>29</v>
      </c>
      <c r="F11" s="77" t="s">
        <v>45</v>
      </c>
      <c r="G11" s="116"/>
      <c r="H11" s="114"/>
      <c r="I11" s="95"/>
      <c r="J11" s="80" t="s">
        <v>31</v>
      </c>
      <c r="K11" s="78" t="s">
        <v>46</v>
      </c>
      <c r="L11" s="75" t="s">
        <v>42</v>
      </c>
      <c r="M11" s="97"/>
      <c r="N11" s="97"/>
      <c r="O11" s="101"/>
      <c r="P11" s="53">
        <f>D11*Q11</f>
        <v>132000</v>
      </c>
      <c r="Q11" s="63">
        <v>66000</v>
      </c>
      <c r="R11" s="119"/>
      <c r="S11" s="54">
        <f>D11*R11</f>
        <v>0</v>
      </c>
      <c r="T11" s="55" t="str">
        <f t="shared" si="0"/>
        <v xml:space="preserve"> </v>
      </c>
      <c r="U11" s="89"/>
      <c r="V11" s="62" t="s">
        <v>12</v>
      </c>
    </row>
    <row r="12" spans="1:22" ht="17.45" customHeight="1" thickTop="1" thickBot="1" x14ac:dyDescent="0.3">
      <c r="C12" s="5"/>
      <c r="D12" s="5"/>
      <c r="E12" s="5"/>
      <c r="F12" s="5"/>
      <c r="G12" s="31"/>
      <c r="H12" s="31"/>
      <c r="I12" s="5"/>
      <c r="J12" s="5"/>
      <c r="N12" s="5"/>
      <c r="O12" s="5"/>
      <c r="P12" s="5"/>
    </row>
    <row r="13" spans="1:22" ht="82.9" customHeight="1" thickTop="1" thickBot="1" x14ac:dyDescent="0.3">
      <c r="B13" s="110" t="s">
        <v>28</v>
      </c>
      <c r="C13" s="110"/>
      <c r="D13" s="110"/>
      <c r="E13" s="110"/>
      <c r="F13" s="110"/>
      <c r="G13" s="110"/>
      <c r="H13" s="110"/>
      <c r="I13" s="110"/>
      <c r="J13" s="21"/>
      <c r="K13" s="21"/>
      <c r="L13" s="7"/>
      <c r="M13" s="7"/>
      <c r="N13" s="7"/>
      <c r="O13" s="22"/>
      <c r="P13" s="22"/>
      <c r="Q13" s="23" t="s">
        <v>9</v>
      </c>
      <c r="R13" s="111" t="s">
        <v>10</v>
      </c>
      <c r="S13" s="112"/>
      <c r="T13" s="113"/>
      <c r="U13" s="58"/>
      <c r="V13" s="24"/>
    </row>
    <row r="14" spans="1:22" ht="43.15" customHeight="1" thickTop="1" thickBot="1" x14ac:dyDescent="0.3">
      <c r="B14" s="106" t="s">
        <v>49</v>
      </c>
      <c r="C14" s="106"/>
      <c r="D14" s="106"/>
      <c r="E14" s="106"/>
      <c r="F14" s="106"/>
      <c r="G14" s="106"/>
      <c r="I14" s="25"/>
      <c r="L14" s="9"/>
      <c r="M14" s="9"/>
      <c r="N14" s="9"/>
      <c r="O14" s="26"/>
      <c r="P14" s="26"/>
      <c r="Q14" s="27">
        <f>SUM(P7:P11)</f>
        <v>234000</v>
      </c>
      <c r="R14" s="107">
        <f>SUM(S7:S11)</f>
        <v>0</v>
      </c>
      <c r="S14" s="108"/>
      <c r="T14" s="109"/>
    </row>
    <row r="15" spans="1:22" ht="15.75" thickTop="1" x14ac:dyDescent="0.25"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4"/>
      <c r="C16" s="44"/>
      <c r="D16" s="44"/>
      <c r="E16" s="44"/>
      <c r="F16" s="44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4"/>
      <c r="C17" s="44"/>
      <c r="D17" s="44"/>
      <c r="E17" s="44"/>
      <c r="F17" s="44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4"/>
      <c r="C18" s="44"/>
      <c r="D18" s="44"/>
      <c r="E18" s="44"/>
      <c r="F18" s="44"/>
      <c r="G18" s="83"/>
      <c r="H18" s="8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C19" s="21"/>
      <c r="D19" s="28"/>
      <c r="E19" s="21"/>
      <c r="F19" s="21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H20" s="3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8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8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8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8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8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8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8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8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8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8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8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8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8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8"/>
      <c r="E100" s="21"/>
      <c r="F100" s="21"/>
      <c r="G100" s="83"/>
      <c r="H100" s="83"/>
      <c r="I100" s="11"/>
      <c r="J100" s="11"/>
      <c r="K100" s="11"/>
      <c r="L100" s="11"/>
      <c r="M100" s="11"/>
      <c r="N100" s="6"/>
      <c r="O100" s="6"/>
      <c r="P100" s="6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</sheetData>
  <sheetProtection algorithmName="SHA-512" hashValue="lnQXag1BMaZ4ViGiY70myJUTy9O4ZYrcTzP7JKWmeIF8uENzkW/tEQJcE0C9Mbgp71ASd7vAHV+7zFrS88wNRw==" saltValue="cHeHZYDjDDVfmZlEyl9FmQ==" spinCount="100000" sheet="1" objects="1" scenarios="1"/>
  <mergeCells count="12">
    <mergeCell ref="B1:D1"/>
    <mergeCell ref="G5:H5"/>
    <mergeCell ref="B14:G14"/>
    <mergeCell ref="R14:T14"/>
    <mergeCell ref="B13:I13"/>
    <mergeCell ref="R13:T13"/>
    <mergeCell ref="U7:U11"/>
    <mergeCell ref="L7:L9"/>
    <mergeCell ref="I7:I11"/>
    <mergeCell ref="M7:M11"/>
    <mergeCell ref="N7:N11"/>
    <mergeCell ref="O7:O11"/>
  </mergeCells>
  <conditionalFormatting sqref="D7:D11 B7:B11">
    <cfRule type="containsBlanks" dxfId="11" priority="56">
      <formula>LEN(TRIM(B7))=0</formula>
    </cfRule>
  </conditionalFormatting>
  <conditionalFormatting sqref="B7:B11">
    <cfRule type="cellIs" dxfId="10" priority="53" operator="greaterThanOrEqual">
      <formula>1</formula>
    </cfRule>
  </conditionalFormatting>
  <conditionalFormatting sqref="T7:T11">
    <cfRule type="cellIs" dxfId="9" priority="40" operator="equal">
      <formula>"VYHOVUJE"</formula>
    </cfRule>
  </conditionalFormatting>
  <conditionalFormatting sqref="T7:T11">
    <cfRule type="cellIs" dxfId="8" priority="39" operator="equal">
      <formula>"NEVYHOVUJE"</formula>
    </cfRule>
  </conditionalFormatting>
  <conditionalFormatting sqref="G7:G11 R7:R11">
    <cfRule type="containsBlanks" dxfId="7" priority="33">
      <formula>LEN(TRIM(G7))=0</formula>
    </cfRule>
  </conditionalFormatting>
  <conditionalFormatting sqref="G7:G11 R7:R11">
    <cfRule type="notContainsBlanks" dxfId="6" priority="31">
      <formula>LEN(TRIM(G7))&gt;0</formula>
    </cfRule>
  </conditionalFormatting>
  <conditionalFormatting sqref="G7:G11 R7:R11">
    <cfRule type="notContainsBlanks" dxfId="5" priority="30">
      <formula>LEN(TRIM(G7))&gt;0</formula>
    </cfRule>
  </conditionalFormatting>
  <conditionalFormatting sqref="G7:G11">
    <cfRule type="notContainsBlanks" dxfId="4" priority="29">
      <formula>LEN(TRIM(G7))&gt;0</formula>
    </cfRule>
  </conditionalFormatting>
  <conditionalFormatting sqref="H7:H11">
    <cfRule type="containsBlanks" dxfId="3" priority="4">
      <formula>LEN(TRIM(H7))=0</formula>
    </cfRule>
  </conditionalFormatting>
  <conditionalFormatting sqref="H7:H11">
    <cfRule type="notContainsBlanks" dxfId="2" priority="3">
      <formula>LEN(TRIM(H7))&gt;0</formula>
    </cfRule>
  </conditionalFormatting>
  <conditionalFormatting sqref="H7:H11">
    <cfRule type="notContainsBlanks" dxfId="1" priority="2">
      <formula>LEN(TRIM(H7))&gt;0</formula>
    </cfRule>
  </conditionalFormatting>
  <conditionalFormatting sqref="H7:H11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2021-09-22T09:52:27Z</cp:lastPrinted>
  <dcterms:created xsi:type="dcterms:W3CDTF">2014-03-05T12:43:32Z</dcterms:created>
  <dcterms:modified xsi:type="dcterms:W3CDTF">2021-11-03T07:44:02Z</dcterms:modified>
</cp:coreProperties>
</file>